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vdh\Documents\Websites\GratisVoorbeelden\"/>
    </mc:Choice>
  </mc:AlternateContent>
  <xr:revisionPtr revIDLastSave="0" documentId="13_ncr:1_{D854D454-2D11-4B26-A781-4FA6D46C17CE}" xr6:coauthVersionLast="47" xr6:coauthVersionMax="47" xr10:uidLastSave="{00000000-0000-0000-0000-000000000000}"/>
  <bookViews>
    <workbookView xWindow="-108" yWindow="-108" windowWidth="23256" windowHeight="13896" xr2:uid="{200775B8-AAEB-43EC-BF62-01094E53F927}"/>
  </bookViews>
  <sheets>
    <sheet name="BerekeningBox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G28" i="1" a="1"/>
  <c r="G28" i="1" s="1"/>
  <c r="G25" i="1" a="1"/>
  <c r="G25" i="1" s="1"/>
  <c r="G21" i="1"/>
  <c r="G17" i="1" a="1"/>
  <c r="G17" i="1" s="1"/>
  <c r="G16" i="1"/>
  <c r="G15" i="1" a="1"/>
  <c r="G15" i="1" s="1"/>
  <c r="G13" i="1"/>
  <c r="G20" i="1" s="1"/>
  <c r="G12" i="1"/>
  <c r="G19" i="1" l="1"/>
  <c r="G22" i="1"/>
  <c r="G24" i="1" l="1" a="1"/>
  <c r="G24" i="1" s="1"/>
  <c r="G27" i="1" s="1"/>
  <c r="G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<sst xmlns="http://schemas.openxmlformats.org/spreadsheetml/2006/main" count="44" uniqueCount="40">
  <si>
    <t>Fiscaal partner (ja/nee)</t>
  </si>
  <si>
    <t>Spaargeld</t>
  </si>
  <si>
    <t>Jaar</t>
  </si>
  <si>
    <t>Betaalrekeningen</t>
  </si>
  <si>
    <t>Spaarrekeningen</t>
  </si>
  <si>
    <t>Deposito's</t>
  </si>
  <si>
    <t>Overige bezittingen</t>
  </si>
  <si>
    <t>Schulden</t>
  </si>
  <si>
    <t>Aandelen</t>
  </si>
  <si>
    <t>Crypto</t>
  </si>
  <si>
    <t>Edelmetalen</t>
  </si>
  <si>
    <t>Vastgoed</t>
  </si>
  <si>
    <t>Vorderingen</t>
  </si>
  <si>
    <t>Totaal bezittingen</t>
  </si>
  <si>
    <t>Overige beleggingen</t>
  </si>
  <si>
    <t>Drempel voor schulden</t>
  </si>
  <si>
    <t>Schulden na drempel</t>
  </si>
  <si>
    <t>Vastgoed hypotheek</t>
  </si>
  <si>
    <t xml:space="preserve">DUO-schuld </t>
  </si>
  <si>
    <t>Totaal vermogen</t>
  </si>
  <si>
    <t>Schuld bij de BV</t>
  </si>
  <si>
    <t>Heffingsvrij vermogen</t>
  </si>
  <si>
    <t>Overige leningen</t>
  </si>
  <si>
    <t xml:space="preserve">Grondslag sparen en beleggen </t>
  </si>
  <si>
    <t>Belastingtarief box 3</t>
  </si>
  <si>
    <t>Te betalen belasting box 3</t>
  </si>
  <si>
    <t>Box 3 belasting berekenen</t>
  </si>
  <si>
    <t>Hoe te gebruiken</t>
  </si>
  <si>
    <t>de bedragen in die je hebt als spaargeld, overige bezittingen en schulden</t>
  </si>
  <si>
    <t>Resultaat berekening:</t>
  </si>
  <si>
    <t>Ja</t>
  </si>
  <si>
    <t xml:space="preserve">Aangeboden door </t>
  </si>
  <si>
    <t>GratisVoorbeelden.nl</t>
  </si>
  <si>
    <t>Rendementspercentage overige bezittingen</t>
  </si>
  <si>
    <t>Rendementspercentage spaargeld</t>
  </si>
  <si>
    <t>Rendementspercentage schulden</t>
  </si>
  <si>
    <t>Persoonlijke situatie</t>
  </si>
  <si>
    <r>
      <t xml:space="preserve">De </t>
    </r>
    <r>
      <rPr>
        <b/>
        <sz val="16"/>
        <color theme="8" tint="0.59999389629810485"/>
        <rFont val="Lato"/>
        <family val="2"/>
      </rPr>
      <t>blauwe velden</t>
    </r>
    <r>
      <rPr>
        <b/>
        <sz val="16"/>
        <color theme="0"/>
        <rFont val="Lato"/>
        <family val="2"/>
      </rPr>
      <t xml:space="preserve"> invullen, zoals fiscaal partner, jaar van aangifte en</t>
    </r>
  </si>
  <si>
    <t>Invullen</t>
  </si>
  <si>
    <r>
      <t xml:space="preserve">Berekening </t>
    </r>
    <r>
      <rPr>
        <sz val="11"/>
        <color theme="1"/>
        <rFont val="Lato"/>
        <family val="2"/>
      </rPr>
      <t>(deze getallen niet aanpassen)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</si>
</sst>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 &quot;€&quot;\ * #,##0_ ;_ &quot;€&quot;\ * \-#,##0_ ;_ &quot;€&quot;\ * &quot;-&quot;??_ ;_ @_ "/>
  </numFmts>
  <fonts count="12" x14ac:knownFonts="1">
    <font>
      <sz val="11"/>
      <color theme="1"/>
      <name val="Calibri"/>
      <family val="2"/>
      <scheme val="minor"/>
    </font>
    <font>
      <b/>
      <sz val="16"/>
      <color theme="0"/>
      <name val="Lato"/>
    </font>
    <font>
      <sz val="11"/>
      <color theme="1"/>
      <name val="Lato"/>
    </font>
    <font>
      <b/>
      <sz val="11"/>
      <color theme="1"/>
      <name val="Lato"/>
      <family val="2"/>
    </font>
    <font>
      <b/>
      <sz val="12"/>
      <color rgb="FF0070C0"/>
      <name val="Lato"/>
      <family val="2"/>
    </font>
    <font>
      <b/>
      <sz val="11"/>
      <color rgb="FF0070C0"/>
      <name val="Aptos Narrow"/>
      <family val="2"/>
    </font>
    <font>
      <b/>
      <sz val="16"/>
      <color rgb="FF0070C0"/>
      <name val="Lato"/>
      <family val="2"/>
    </font>
    <font>
      <b/>
      <sz val="16"/>
      <color theme="0"/>
      <name val="Lato"/>
      <family val="2"/>
    </font>
    <font>
      <b/>
      <sz val="11"/>
      <color rgb="FF00B050"/>
      <name val="Lato"/>
      <family val="2"/>
    </font>
    <font>
      <b/>
      <sz val="16"/>
      <color theme="8" tint="0.59999389629810485"/>
      <name val="Lato"/>
      <family val="2"/>
    </font>
    <font>
      <sz val="11"/>
      <color theme="1"/>
      <name val="Lato"/>
      <family val="2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39997558519241921"/>
        <bgColor rgb="FFC5A643"/>
      </patternFill>
    </fill>
    <fill>
      <patternFill patternType="solid">
        <fgColor theme="9" tint="-0.249977111117893"/>
        <bgColor rgb="FFC5A643"/>
      </patternFill>
    </fill>
    <fill>
      <patternFill patternType="solid">
        <fgColor theme="9" tint="0.79998168889431442"/>
        <bgColor rgb="FF09302A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rgb="FF83CAEB"/>
      </patternFill>
    </fill>
    <fill>
      <patternFill patternType="solid">
        <fgColor theme="4" tint="0.59999389629810485"/>
        <b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25">
    <xf numFmtId="0" fontId="0" fillId="0" borderId="0" xfId="0"/>
    <xf numFmtId="0" fontId="1" fillId="3" borderId="0" xfId="0" applyFont="1" applyFill="1" applyAlignment="1">
      <alignment horizontal="center"/>
    </xf>
    <xf numFmtId="0" fontId="2" fillId="5" borderId="0" xfId="0" applyFont="1" applyFill="1"/>
    <xf numFmtId="0" fontId="0" fillId="6" borderId="0" xfId="0" applyFill="1"/>
    <xf numFmtId="0" fontId="2" fillId="2" borderId="0" xfId="0" applyFont="1" applyFill="1" applyProtection="1">
      <protection locked="0"/>
    </xf>
    <xf numFmtId="164" fontId="2" fillId="2" borderId="0" xfId="0" applyNumberFormat="1" applyFont="1" applyFill="1"/>
    <xf numFmtId="10" fontId="2" fillId="2" borderId="0" xfId="0" applyNumberFormat="1" applyFont="1" applyFill="1"/>
    <xf numFmtId="0" fontId="3" fillId="2" borderId="0" xfId="0" applyFont="1" applyFill="1"/>
    <xf numFmtId="164" fontId="3" fillId="2" borderId="0" xfId="0" applyNumberFormat="1" applyFont="1" applyFill="1"/>
    <xf numFmtId="0" fontId="4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8" fillId="5" borderId="0" xfId="0" applyFont="1" applyFill="1"/>
    <xf numFmtId="0" fontId="1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7" borderId="0" xfId="0" applyFont="1" applyFill="1"/>
    <xf numFmtId="0" fontId="4" fillId="3" borderId="0" xfId="0" applyFont="1" applyFill="1" applyAlignment="1" applyProtection="1">
      <alignment horizontal="center"/>
      <protection locked="0"/>
    </xf>
    <xf numFmtId="0" fontId="5" fillId="7" borderId="0" xfId="0" applyFont="1" applyFill="1" applyProtection="1">
      <protection locked="0"/>
    </xf>
    <xf numFmtId="0" fontId="2" fillId="8" borderId="0" xfId="0" applyFont="1" applyFill="1" applyAlignment="1" applyProtection="1">
      <alignment horizontal="left"/>
      <protection locked="0"/>
    </xf>
    <xf numFmtId="44" fontId="2" fillId="8" borderId="0" xfId="0" applyNumberFormat="1" applyFont="1" applyFill="1" applyProtection="1">
      <protection locked="0"/>
    </xf>
    <xf numFmtId="0" fontId="10" fillId="5" borderId="0" xfId="0" applyFont="1" applyFill="1"/>
    <xf numFmtId="0" fontId="3" fillId="5" borderId="0" xfId="0" applyFont="1" applyFill="1"/>
    <xf numFmtId="0" fontId="11" fillId="5" borderId="0" xfId="1" applyFill="1"/>
    <xf numFmtId="0" fontId="10" fillId="2" borderId="0" xfId="0" applyFont="1" applyFill="1" applyProtection="1">
      <protection locked="0"/>
    </xf>
    <xf numFmtId="0" fontId="4" fillId="3" borderId="0" xfId="0" applyFont="1" applyFill="1" applyAlignment="1">
      <alignment horizontal="left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ratisvoorbeelden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3A37-A36E-4CB1-BD47-A04414B13422}">
  <dimension ref="B1:H43"/>
  <sheetViews>
    <sheetView tabSelected="1" zoomScaleNormal="100" workbookViewId="0">
      <selection activeCell="B2" sqref="B2:H2"/>
    </sheetView>
  </sheetViews>
  <sheetFormatPr defaultColWidth="12.44140625" defaultRowHeight="15" customHeight="1" x14ac:dyDescent="0.3"/>
  <cols>
    <col min="1" max="1" width="7" customWidth="1"/>
    <col min="3" max="3" width="40" bestFit="1" customWidth="1"/>
    <col min="4" max="4" width="14.44140625" bestFit="1" customWidth="1"/>
    <col min="5" max="5" width="5.109375" customWidth="1"/>
    <col min="6" max="6" width="40" customWidth="1"/>
    <col min="7" max="7" width="16.77734375" customWidth="1"/>
    <col min="8" max="8" width="3.6640625" customWidth="1"/>
  </cols>
  <sheetData>
    <row r="1" spans="2:8" ht="14.4" x14ac:dyDescent="0.3"/>
    <row r="2" spans="2:8" ht="25.2" x14ac:dyDescent="0.6">
      <c r="B2" s="13" t="s">
        <v>26</v>
      </c>
      <c r="C2" s="13"/>
      <c r="D2" s="13"/>
      <c r="E2" s="13"/>
      <c r="F2" s="13"/>
      <c r="G2" s="13"/>
      <c r="H2" s="13"/>
    </row>
    <row r="3" spans="2:8" ht="25.2" x14ac:dyDescent="0.6">
      <c r="B3" s="10" t="s">
        <v>27</v>
      </c>
      <c r="C3" s="1"/>
      <c r="D3" s="1"/>
      <c r="E3" s="1"/>
      <c r="F3" s="1"/>
      <c r="G3" s="1"/>
      <c r="H3" s="1"/>
    </row>
    <row r="4" spans="2:8" ht="25.2" x14ac:dyDescent="0.6">
      <c r="B4" s="11" t="s">
        <v>37</v>
      </c>
      <c r="C4" s="1"/>
      <c r="D4" s="1"/>
      <c r="E4" s="1"/>
      <c r="F4" s="1"/>
      <c r="G4" s="1"/>
      <c r="H4" s="1"/>
    </row>
    <row r="5" spans="2:8" ht="25.2" x14ac:dyDescent="0.6">
      <c r="B5" s="11" t="s">
        <v>28</v>
      </c>
      <c r="C5" s="1"/>
      <c r="D5" s="1"/>
      <c r="E5" s="1"/>
      <c r="F5" s="1"/>
      <c r="G5" s="1"/>
      <c r="H5" s="1"/>
    </row>
    <row r="6" spans="2:8" ht="25.2" x14ac:dyDescent="0.6">
      <c r="B6" s="1"/>
      <c r="C6" s="1"/>
      <c r="D6" s="1"/>
      <c r="E6" s="1"/>
      <c r="F6" s="1"/>
      <c r="G6" s="1"/>
      <c r="H6" s="1"/>
    </row>
    <row r="7" spans="2:8" ht="16.8" x14ac:dyDescent="0.4">
      <c r="B7" s="2"/>
      <c r="C7" s="2"/>
      <c r="D7" s="20" t="s">
        <v>38</v>
      </c>
      <c r="E7" s="2"/>
      <c r="F7" s="2"/>
      <c r="G7" s="2"/>
      <c r="H7" s="2"/>
    </row>
    <row r="8" spans="2:8" ht="18.600000000000001" x14ac:dyDescent="0.45">
      <c r="B8" s="2"/>
      <c r="C8" s="24" t="s">
        <v>36</v>
      </c>
      <c r="D8" s="9"/>
      <c r="E8" s="2"/>
      <c r="F8" s="2"/>
      <c r="G8" s="2"/>
      <c r="H8" s="2"/>
    </row>
    <row r="9" spans="2:8" ht="16.8" x14ac:dyDescent="0.4">
      <c r="B9" s="2"/>
      <c r="C9" s="4" t="s">
        <v>0</v>
      </c>
      <c r="D9" s="18" t="s">
        <v>30</v>
      </c>
      <c r="E9" s="2"/>
      <c r="F9" s="2"/>
      <c r="G9" s="2"/>
      <c r="H9" s="2"/>
    </row>
    <row r="10" spans="2:8" ht="16.8" x14ac:dyDescent="0.4">
      <c r="B10" s="2"/>
      <c r="C10" s="4" t="s">
        <v>2</v>
      </c>
      <c r="D10" s="18">
        <v>2025</v>
      </c>
      <c r="E10" s="2"/>
      <c r="F10" s="12" t="s">
        <v>39</v>
      </c>
      <c r="G10" s="2"/>
      <c r="H10" s="2"/>
    </row>
    <row r="11" spans="2:8" ht="16.8" x14ac:dyDescent="0.4">
      <c r="B11" s="2"/>
      <c r="C11" s="2"/>
      <c r="D11" s="2"/>
      <c r="E11" s="2"/>
      <c r="F11" s="4" t="s">
        <v>1</v>
      </c>
      <c r="G11" s="5">
        <f>SUM(D13:D15)</f>
        <v>0</v>
      </c>
      <c r="H11" s="2"/>
    </row>
    <row r="12" spans="2:8" ht="18.600000000000001" x14ac:dyDescent="0.45">
      <c r="B12" s="2"/>
      <c r="C12" s="14" t="s">
        <v>1</v>
      </c>
      <c r="D12" s="15"/>
      <c r="E12" s="3"/>
      <c r="F12" s="4" t="s">
        <v>6</v>
      </c>
      <c r="G12" s="5">
        <f>SUM(D18:D23)</f>
        <v>0</v>
      </c>
      <c r="H12" s="2"/>
    </row>
    <row r="13" spans="2:8" ht="16.8" x14ac:dyDescent="0.4">
      <c r="B13" s="2"/>
      <c r="C13" s="4" t="s">
        <v>3</v>
      </c>
      <c r="D13" s="19">
        <v>0</v>
      </c>
      <c r="E13" s="2"/>
      <c r="F13" s="4" t="s">
        <v>7</v>
      </c>
      <c r="G13" s="5">
        <f>SUM(D26:D29)</f>
        <v>0</v>
      </c>
      <c r="H13" s="2"/>
    </row>
    <row r="14" spans="2:8" ht="16.8" x14ac:dyDescent="0.4">
      <c r="B14" s="2"/>
      <c r="C14" s="4" t="s">
        <v>4</v>
      </c>
      <c r="D14" s="19">
        <v>0</v>
      </c>
      <c r="E14" s="2"/>
      <c r="F14" s="2"/>
      <c r="G14" s="2"/>
      <c r="H14" s="2"/>
    </row>
    <row r="15" spans="2:8" ht="16.8" x14ac:dyDescent="0.4">
      <c r="B15" s="2"/>
      <c r="C15" s="4" t="s">
        <v>5</v>
      </c>
      <c r="D15" s="19">
        <v>0</v>
      </c>
      <c r="E15" s="2"/>
      <c r="F15" s="23" t="s">
        <v>34</v>
      </c>
      <c r="G15" s="6" cm="1">
        <f t="array" ref="G15">IFERROR(_xlfn.IFS(D10=2025,0.0144,D10=2026,0.0144),0)</f>
        <v>1.44E-2</v>
      </c>
      <c r="H15" s="2"/>
    </row>
    <row r="16" spans="2:8" ht="16.8" x14ac:dyDescent="0.4">
      <c r="B16" s="2"/>
      <c r="C16" s="2"/>
      <c r="D16" s="2"/>
      <c r="E16" s="2"/>
      <c r="F16" s="23" t="s">
        <v>33</v>
      </c>
      <c r="G16" s="6">
        <f>IFERROR(_xlfn.IFS(D10=2025,0.0588,D10=2026,0.0778),0)</f>
        <v>5.8799999999999998E-2</v>
      </c>
      <c r="H16" s="2"/>
    </row>
    <row r="17" spans="2:8" ht="18.600000000000001" x14ac:dyDescent="0.45">
      <c r="B17" s="2"/>
      <c r="C17" s="16" t="s">
        <v>6</v>
      </c>
      <c r="D17" s="17"/>
      <c r="E17" s="2"/>
      <c r="F17" s="23" t="s">
        <v>35</v>
      </c>
      <c r="G17" s="6" cm="1">
        <f t="array" ref="G17">IFERROR(_xlfn.IFS(D10=2025,0.0262,D10=2026,0.0262),0)</f>
        <v>2.6200000000000001E-2</v>
      </c>
      <c r="H17" s="2"/>
    </row>
    <row r="18" spans="2:8" ht="16.8" x14ac:dyDescent="0.4">
      <c r="B18" s="2"/>
      <c r="C18" s="4" t="s">
        <v>8</v>
      </c>
      <c r="D18" s="19">
        <v>0</v>
      </c>
      <c r="E18" s="2"/>
      <c r="F18" s="2"/>
      <c r="G18" s="2"/>
      <c r="H18" s="2"/>
    </row>
    <row r="19" spans="2:8" ht="16.8" x14ac:dyDescent="0.4">
      <c r="B19" s="2"/>
      <c r="C19" s="4" t="s">
        <v>9</v>
      </c>
      <c r="D19" s="19">
        <v>0</v>
      </c>
      <c r="E19" s="2"/>
      <c r="F19" s="4" t="s">
        <v>13</v>
      </c>
      <c r="G19" s="5">
        <f>G11+G12</f>
        <v>0</v>
      </c>
      <c r="H19" s="2"/>
    </row>
    <row r="20" spans="2:8" ht="16.8" x14ac:dyDescent="0.4">
      <c r="B20" s="2"/>
      <c r="C20" s="4" t="s">
        <v>10</v>
      </c>
      <c r="D20" s="19">
        <v>0</v>
      </c>
      <c r="E20" s="2"/>
      <c r="F20" s="4" t="s">
        <v>7</v>
      </c>
      <c r="G20" s="5">
        <f>G13</f>
        <v>0</v>
      </c>
      <c r="H20" s="2"/>
    </row>
    <row r="21" spans="2:8" ht="16.8" x14ac:dyDescent="0.4">
      <c r="B21" s="2"/>
      <c r="C21" s="4" t="s">
        <v>11</v>
      </c>
      <c r="D21" s="19">
        <v>0</v>
      </c>
      <c r="E21" s="2"/>
      <c r="F21" s="4" t="s">
        <v>15</v>
      </c>
      <c r="G21" s="5">
        <f>IFERROR(_xlfn.IFS(D9="Ja", 7600, D9="Nee", 3800),0)</f>
        <v>7600</v>
      </c>
      <c r="H21" s="2"/>
    </row>
    <row r="22" spans="2:8" ht="16.8" x14ac:dyDescent="0.4">
      <c r="B22" s="2"/>
      <c r="C22" s="4" t="s">
        <v>12</v>
      </c>
      <c r="D22" s="19">
        <v>0</v>
      </c>
      <c r="E22" s="2"/>
      <c r="F22" s="4" t="s">
        <v>16</v>
      </c>
      <c r="G22" s="5">
        <f>IFERROR(_xlfn.IFS(G20&gt;G21,G20-G21,G20&lt;=G21,0),0)</f>
        <v>0</v>
      </c>
      <c r="H22" s="2"/>
    </row>
    <row r="23" spans="2:8" ht="16.8" x14ac:dyDescent="0.4">
      <c r="B23" s="2"/>
      <c r="C23" s="4" t="s">
        <v>14</v>
      </c>
      <c r="D23" s="19">
        <v>0</v>
      </c>
      <c r="E23" s="2"/>
      <c r="F23" s="2"/>
      <c r="G23" s="2"/>
      <c r="H23" s="2"/>
    </row>
    <row r="24" spans="2:8" ht="16.8" x14ac:dyDescent="0.4">
      <c r="B24" s="2"/>
      <c r="C24" s="2"/>
      <c r="D24" s="2"/>
      <c r="E24" s="2"/>
      <c r="F24" s="4" t="s">
        <v>19</v>
      </c>
      <c r="G24" s="5" cm="1">
        <f t="array" ref="G24">IFERROR(_xlfn.IFS(G19-G22&gt;0,G19-G22,G19-G22&lt;=0, 0),0)</f>
        <v>0</v>
      </c>
      <c r="H24" s="2"/>
    </row>
    <row r="25" spans="2:8" ht="18.600000000000001" x14ac:dyDescent="0.45">
      <c r="B25" s="2"/>
      <c r="C25" s="16" t="s">
        <v>7</v>
      </c>
      <c r="D25" s="17"/>
      <c r="E25" s="2"/>
      <c r="F25" s="4" t="s">
        <v>21</v>
      </c>
      <c r="G25" s="5" cm="1">
        <f t="array" ref="G25">IFERROR(_xlfn.IFS(AND(D9="Ja",D10=2025),115368,AND(D9="Nee",D10=2025),57684,AND(D9="Ja",D10=2026),102792,AND(D9="Nee",D10=2026), 51396),0)</f>
        <v>115368</v>
      </c>
      <c r="H25" s="2"/>
    </row>
    <row r="26" spans="2:8" ht="16.8" x14ac:dyDescent="0.4">
      <c r="B26" s="2"/>
      <c r="C26" s="4" t="s">
        <v>17</v>
      </c>
      <c r="D26" s="19">
        <v>0</v>
      </c>
      <c r="E26" s="2"/>
      <c r="F26" s="2"/>
      <c r="G26" s="2"/>
      <c r="H26" s="2"/>
    </row>
    <row r="27" spans="2:8" ht="16.8" x14ac:dyDescent="0.4">
      <c r="B27" s="2"/>
      <c r="C27" s="4" t="s">
        <v>18</v>
      </c>
      <c r="D27" s="19">
        <v>0</v>
      </c>
      <c r="E27" s="2"/>
      <c r="F27" s="4" t="s">
        <v>23</v>
      </c>
      <c r="G27" s="5">
        <f>IFERROR(MAX(((((G15*G11+G16*G12)-(G17*G22))/G24)*(G24-G25)),0),0)</f>
        <v>0</v>
      </c>
      <c r="H27" s="2"/>
    </row>
    <row r="28" spans="2:8" ht="16.8" x14ac:dyDescent="0.4">
      <c r="B28" s="2"/>
      <c r="C28" s="4" t="s">
        <v>20</v>
      </c>
      <c r="D28" s="19">
        <v>0</v>
      </c>
      <c r="E28" s="2"/>
      <c r="F28" s="4" t="s">
        <v>24</v>
      </c>
      <c r="G28" s="6" cm="1">
        <f t="array" ref="G28">IFERROR(_xlfn.IFS(D10=2025,0.36,D10=2026,0.36),0)</f>
        <v>0.36</v>
      </c>
      <c r="H28" s="2"/>
    </row>
    <row r="29" spans="2:8" ht="16.8" x14ac:dyDescent="0.4">
      <c r="B29" s="2"/>
      <c r="C29" s="4" t="s">
        <v>22</v>
      </c>
      <c r="D29" s="19">
        <v>0</v>
      </c>
      <c r="E29" s="2"/>
      <c r="F29" s="2"/>
      <c r="G29" s="2"/>
      <c r="H29" s="2"/>
    </row>
    <row r="30" spans="2:8" ht="16.8" x14ac:dyDescent="0.4">
      <c r="B30" s="2"/>
      <c r="C30" s="2"/>
      <c r="D30" s="2"/>
      <c r="E30" s="2"/>
      <c r="F30" s="12" t="s">
        <v>29</v>
      </c>
      <c r="G30" s="2"/>
      <c r="H30" s="2"/>
    </row>
    <row r="31" spans="2:8" ht="16.8" x14ac:dyDescent="0.4">
      <c r="B31" s="2"/>
      <c r="C31" s="2"/>
      <c r="D31" s="2"/>
      <c r="E31" s="2"/>
      <c r="F31" s="7" t="s">
        <v>25</v>
      </c>
      <c r="G31" s="8">
        <f>G28*G27</f>
        <v>0</v>
      </c>
      <c r="H31" s="2"/>
    </row>
    <row r="32" spans="2:8" ht="16.8" x14ac:dyDescent="0.4">
      <c r="B32" s="2"/>
      <c r="C32" s="2"/>
      <c r="D32" s="2"/>
      <c r="E32" s="2"/>
      <c r="F32" s="2"/>
      <c r="G32" s="2"/>
      <c r="H32" s="2"/>
    </row>
    <row r="33" spans="2:8" ht="16.8" x14ac:dyDescent="0.4">
      <c r="B33" s="2"/>
      <c r="C33" s="2"/>
      <c r="D33" s="2"/>
      <c r="E33" s="2"/>
      <c r="F33" s="2"/>
      <c r="G33" s="2"/>
      <c r="H33" s="2"/>
    </row>
    <row r="34" spans="2:8" ht="16.8" x14ac:dyDescent="0.4">
      <c r="B34" s="2"/>
      <c r="C34" s="2"/>
      <c r="D34" s="2"/>
      <c r="E34" s="2"/>
      <c r="F34" s="2"/>
      <c r="G34" s="2"/>
      <c r="H34" s="2"/>
    </row>
    <row r="35" spans="2:8" ht="16.8" x14ac:dyDescent="0.4">
      <c r="B35" s="2"/>
      <c r="C35" s="2"/>
      <c r="D35" s="2"/>
      <c r="E35" s="2"/>
      <c r="F35" s="2"/>
      <c r="G35" s="2"/>
      <c r="H35" s="2"/>
    </row>
    <row r="36" spans="2:8" ht="16.8" x14ac:dyDescent="0.4">
      <c r="B36" s="2"/>
      <c r="C36" s="20"/>
      <c r="D36" s="21" t="s">
        <v>31</v>
      </c>
      <c r="E36" s="2"/>
      <c r="F36" s="22" t="s">
        <v>32</v>
      </c>
      <c r="G36" s="2"/>
      <c r="H36" s="2"/>
    </row>
    <row r="37" spans="2:8" ht="14.4" x14ac:dyDescent="0.3"/>
    <row r="38" spans="2:8" ht="14.4" x14ac:dyDescent="0.3"/>
    <row r="39" spans="2:8" ht="14.4" x14ac:dyDescent="0.3"/>
    <row r="40" spans="2:8" ht="14.4" x14ac:dyDescent="0.3"/>
    <row r="41" spans="2:8" ht="14.4" x14ac:dyDescent="0.3"/>
    <row r="42" spans="2:8" ht="14.4" x14ac:dyDescent="0.3"/>
    <row r="43" spans="2:8" ht="14.4" x14ac:dyDescent="0.3"/>
  </sheetData>
  <mergeCells count="4">
    <mergeCell ref="B2:H2"/>
    <mergeCell ref="C12:D12"/>
    <mergeCell ref="C17:D17"/>
    <mergeCell ref="C25:D25"/>
  </mergeCells>
  <dataValidations count="2">
    <dataValidation type="list" allowBlank="1" showErrorMessage="1" sqref="D9" xr:uid="{E2A1338D-FF48-4E1F-9F75-B4CA32944E56}">
      <formula1>"Ja,Nee"</formula1>
    </dataValidation>
    <dataValidation type="list" allowBlank="1" showErrorMessage="1" sqref="D10" xr:uid="{CCAF25EF-B084-430D-BC17-4A665556EC1B}">
      <formula1>"2025,2026"</formula1>
    </dataValidation>
  </dataValidations>
  <hyperlinks>
    <hyperlink ref="F36" r:id="rId1" xr:uid="{A44DBECD-2858-472C-B64B-B778DE02DEC2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BerekeningBox3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2025-12-26T08:26:02Z</dcterms:created>
  <dcterms:modified xsi:type="dcterms:W3CDTF">2025-12-26T14:32:21Z</dcterms:modified>
</cp:coreProperties>
</file>